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bookViews>
    <workbookView xWindow="20835" yWindow="6060" windowWidth="13365" windowHeight="14100" activeTab="0"/>
  </bookViews>
  <sheets>
    <sheet name="Items" sheetId="1" r:id="rId1"/>
    <sheet name="Links" sheetId="3" r:id="rId2"/>
    <sheet name="Data Densification" sheetId="2"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<sst xmlns="http://schemas.openxmlformats.org/spreadsheetml/2006/main" count="63" uniqueCount="58">
  <si>
    <t>Path</t>
  </si>
  <si>
    <t>ID</t>
  </si>
  <si>
    <t>Name</t>
  </si>
  <si>
    <t>Start X</t>
  </si>
  <si>
    <t>End X</t>
  </si>
  <si>
    <t>Start Y</t>
  </si>
  <si>
    <t>End Y</t>
  </si>
  <si>
    <t>Start Item</t>
  </si>
  <si>
    <t>End Item</t>
  </si>
  <si>
    <t>LINK1</t>
  </si>
  <si>
    <t>LINK2</t>
  </si>
  <si>
    <t>LINK3</t>
  </si>
  <si>
    <t>LINK4</t>
  </si>
  <si>
    <t>LINK5</t>
  </si>
  <si>
    <t>LINK6</t>
  </si>
  <si>
    <t>LINK7</t>
  </si>
  <si>
    <t>LINK8</t>
  </si>
  <si>
    <t>LINK9</t>
  </si>
  <si>
    <t>LINK10</t>
  </si>
  <si>
    <t>LINK11</t>
  </si>
  <si>
    <t>Deployment</t>
  </si>
  <si>
    <t>Monitoring</t>
  </si>
  <si>
    <t>Maintenance</t>
  </si>
  <si>
    <t>Education</t>
  </si>
  <si>
    <t>Measurement</t>
  </si>
  <si>
    <t>Communications</t>
  </si>
  <si>
    <t>Engagement</t>
  </si>
  <si>
    <t>Support</t>
  </si>
  <si>
    <t>Exec Advocacy</t>
  </si>
  <si>
    <t>Analytics Strategy</t>
  </si>
  <si>
    <t>Description</t>
  </si>
  <si>
    <t>You'll use the Tableau Blueprint Planner in a foundational discovery process to define the current state and vision for your analytics programme. You'll gather inputs from across the organisation to identify short- and long-term goals and align on a clear vision for analytics in your organisation. By linking strategic initiatives, metrics and desired outcomes to data and analytics, you can motivate your organisation and drive change.</t>
  </si>
  <si>
    <t>URL</t>
  </si>
  <si>
    <t>https://help.tableau.com/current/blueprint/en-gb/bp_discovery_process.htm</t>
  </si>
  <si>
    <t>https://help.tableau.com/current/blueprint/en-gb/bp_team.htm</t>
  </si>
  <si>
    <t>You'll solidify executive sponsors to play an integral role in setting the company's direction and overcoming organisational roadblocks to becoming a data-driven organisation. These visible and vocal advocates will work with a cross-functional project team that includes IT and BI professionals, Tableau administrators and power users across different departments in your organisation.</t>
  </si>
  <si>
    <t>Using the information collected during the discovery phase, you’ll build, right-size and secure your modern analytics environment. This includes installing and configuring software, deploying client applications, licensing users and integrating Tableau with your existing technologies according to your enterprise standards and processes.</t>
  </si>
  <si>
    <t>You’ll put the processes in place for proactive hardware and application monitoring to maintain sufficient availability, capacity and headroom while minimising resource contention. Because modern BI platforms often see fast growth, you will need to assess server utilisation and user engagement – and likely even change your topology – more frequently than with other enterprise technology platforms. Over time, you may even delegate some responsibilities between server and site administrators.</t>
  </si>
  <si>
    <t>You’ll operationalise change management processes to support the increased use of analytics, including performance tuning, load testing, capacity planning and upgrades. Monitoring data will inform many of your maintenance activities. You may employ test environments and participate in beta programmes to help you plan and deliver upgrades.</t>
  </si>
  <si>
    <t>https://help.tableau.com/current/blueprint/en-gb/bp_deployment.htm</t>
  </si>
  <si>
    <t>https://help.tableau.com/current/blueprint/en-gb/bp_monitoring.htm</t>
  </si>
  <si>
    <t>https://help.tableau.com/current/blueprint/en-gb/bp_maintenance.htm</t>
  </si>
  <si>
    <t>https://help.tableau.com/current/blueprint/en-gb/bp_education.htm</t>
  </si>
  <si>
    <t>Full Name</t>
  </si>
  <si>
    <t>Exec Advocacy &amp; Project Teams</t>
  </si>
  <si>
    <t>You’ll build scalable and ongoing learning plans for your users by evaluating their relationship to data and fitting training to their needs and learning styles. In addition to Tableau-specific skills, users will need to understand your company-specific processes for working with data. You should also develop accountability systems to validate and celebrate their knowledge – like certifications.</t>
  </si>
  <si>
    <t>https://help.tableau.com/current/blueprint/en-gb/bp_communications.htm</t>
  </si>
  <si>
    <t>https://help.tableau.com/current/blueprint/en-gb/bp_measure_user_engagement.htm</t>
  </si>
  <si>
    <t>You’ll measure user engagement and adoption to help ensure the content being created and consumed is discoverable, fresh and relevant. Understanding the relationship between data sources and workbook content, users, and server performance, scalability and sizing is a reliable way to look into current usage and plan for future growth.</t>
  </si>
  <si>
    <t>You’ll enable your users with documented guidelines, standards and processes for the discovery, interpretation and presentation of data. In developing and making these enablement resources available, you’ll introduce, reinforce and institutionalise best practices that drive behavioural change and informed decision-making.</t>
  </si>
  <si>
    <t>https://help.tableau.com/current/blueprint/en-gb/bp_analytics_best_practices_in_tableau.htm</t>
  </si>
  <si>
    <t>You’ll establish internal communications and enablement resources to guide people in learning and usage. With a well-defined communications plan, you’ll proactively nurture the use of data and analytics across all skill levels, minimise the resources needed to answer common questions and bring together other Tableau users within the company.</t>
  </si>
  <si>
    <t>You’ll create and nurture an environment for more productive, results-driven people to accelerate and reinforce the organisation’s vision for modern analytics. You may organise a variety of activities to cultivate your thriving user community – from internal user group meetings, knowledge transfer sessions and competitions to external community activities that plug into the larger, worldwide Tableau Community.</t>
  </si>
  <si>
    <t>https://help.tableau.com/current/blueprint/en-gb/bp_community_engagement.htm</t>
  </si>
  <si>
    <t>You’ll put the appropriate processes in place to efficiently support your user base, removing obstacles to using data and analytics effectively. This includes defining a support escalation path, supporting users with traditional helpdesk support requests and external resources, and connecting people with peer-to-peer assistance, like mentoring.</t>
  </si>
  <si>
    <t>https://help.tableau.com/current/blueprint/en-gb/bp_support_processes.htm</t>
  </si>
  <si>
    <t>Best Practice</t>
  </si>
  <si>
    <t>Analytics Best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</si>
</sst>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8"/>
      <name val="Calibri"/>
      <family val="2"/>
      <scheme val="minor"/>
    </font>
    <font>
      <u val="single"/>
      <sz val="11"/>
      <color theme="10"/>
      <name val="Calibri"/>
      <family val="2"/>
      <scheme val="minor"/>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3">
    <xf numFmtId="0" fontId="0" fillId="0" borderId="0" xfId="0"/>
    <xf numFmtId="0" fontId="0" fillId="0" borderId="0" xfId="0" applyAlignment="1">
      <alignment vertical="top" wrapText="1"/>
    </xf>
    <xf numFmtId="0" fontId="3" fillId="0" borderId="0" xfId="20" applyAlignment="1">
      <alignment vertical="top"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help.tableau.com/current/blueprint/en-gb/bp_team.htm" TargetMode="External" /><Relationship Id="rId2" Type="http://schemas.openxmlformats.org/officeDocument/2006/relationships/hyperlink" Target="https://help.tableau.com/current/blueprint/en-gb/bp_deployment.htm" TargetMode="External" /><Relationship Id="rId3" Type="http://schemas.openxmlformats.org/officeDocument/2006/relationships/hyperlink" Target="https://help.tableau.com/current/blueprint/en-gb/bp_monitoring.htm" TargetMode="External" /><Relationship Id="rId4" Type="http://schemas.openxmlformats.org/officeDocument/2006/relationships/hyperlink" Target="https://help.tableau.com/current/blueprint/en-gb/bp_maintenance.htm" TargetMode="External" /><Relationship Id="rId5" Type="http://schemas.openxmlformats.org/officeDocument/2006/relationships/hyperlink" Target="https://help.tableau.com/current/blueprint/en-gb/bp_education.htm" TargetMode="External" /><Relationship Id="rId6" Type="http://schemas.openxmlformats.org/officeDocument/2006/relationships/hyperlink" Target="https://help.tableau.com/current/blueprint/en-gb/bp_measure_user_engagement.htm" TargetMode="External" /><Relationship Id="rId7" Type="http://schemas.openxmlformats.org/officeDocument/2006/relationships/hyperlink" Target="https://help.tableau.com/current/blueprint/en-gb/bp_analytics_best_practices_in_tableau.htm" TargetMode="External" /><Relationship Id="rId8" Type="http://schemas.openxmlformats.org/officeDocument/2006/relationships/hyperlink" Target="https://help.tableau.com/current/blueprint/en-gb/bp_communications.htm" TargetMode="External" /><Relationship Id="rId9" Type="http://schemas.openxmlformats.org/officeDocument/2006/relationships/hyperlink" Target="https://help.tableau.com/current/blueprint/en-gb/bp_community_engagement.htm" TargetMode="External" /><Relationship Id="rId10" Type="http://schemas.openxmlformats.org/officeDocument/2006/relationships/hyperlink" Target="https://help.tableau.com/current/blueprint/en-gb/bp_support_processes.htm" TargetMode="External" /><Relationship Id="rId11" Type="http://schemas.openxmlformats.org/officeDocument/2006/relationships/hyperlink" Target="https://help.tableau.com/current/blueprint/en-gb/bp_discovery_process.ht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tabSelected="1" zoomScale="70" zoomScaleNormal="70" workbookViewId="0" topLeftCell="A1">
      <selection activeCell="F3" sqref="F3"/>
    </sheetView>
  </sheetViews>
  <sheetFormatPr defaultColWidth="9.00390625" defaultRowHeight="15"/>
  <cols>
    <col min="1" max="1" width="9.00390625" style="1" customWidth="1"/>
    <col min="2" max="2" width="28.00390625" style="1" customWidth="1"/>
    <col min="3" max="6" width="9.00390625" style="1" customWidth="1"/>
    <col min="7" max="7" width="18.140625" style="1" customWidth="1"/>
    <col min="8" max="8" width="60.8515625" style="1" customWidth="1"/>
    <col min="9" max="9" width="73.00390625" style="1" customWidth="1"/>
    <col min="10" max="16384" width="9.00390625" style="1" customWidth="1"/>
  </cols>
  <sheetData>
    <row r="1" spans="1:9" ht="15">
      <c r="A1" s="1" t="s">
        <v>1</v>
      </c>
      <c r="B1" s="1" t="s">
        <v>2</v>
      </c>
      <c r="C1" s="1" t="s">
        <v>3</v>
      </c>
      <c r="D1" s="1" t="s">
        <v>4</v>
      </c>
      <c r="E1" s="1" t="s">
        <v>5</v>
      </c>
      <c r="F1" s="1" t="s">
        <v>6</v>
      </c>
      <c r="G1" s="1" t="s">
        <v>43</v>
      </c>
      <c r="H1" s="1" t="s">
        <v>30</v>
      </c>
      <c r="I1" s="1" t="s">
        <v>32</v>
      </c>
    </row>
    <row r="2" spans="1:9" ht="105">
      <c r="A2" s="1">
        <v>1</v>
      </c>
      <c r="B2" s="1" t="s">
        <v>29</v>
      </c>
      <c r="C2" s="1">
        <v>0</v>
      </c>
      <c r="D2" s="1">
        <f>C2+5</f>
        <v>5</v>
      </c>
      <c r="E2" s="1">
        <v>2</v>
      </c>
      <c r="F2" s="1">
        <v>2</v>
      </c>
      <c r="G2" s="1" t="str">
        <f>B2</f>
        <v>Analytics Strategy</v>
      </c>
      <c r="H2" s="1" t="s">
        <v>31</v>
      </c>
      <c r="I2" s="2" t="s">
        <v>33</v>
      </c>
    </row>
    <row r="3" spans="1:9" ht="105">
      <c r="A3" s="1">
        <v>2</v>
      </c>
      <c r="B3" s="1" t="s">
        <v>28</v>
      </c>
      <c r="C3" s="1">
        <v>8</v>
      </c>
      <c r="D3" s="1">
        <f aca="true" t="shared" si="0" ref="D3:D13">C3+5</f>
        <v>13</v>
      </c>
      <c r="E3" s="1">
        <v>2</v>
      </c>
      <c r="F3" s="1">
        <v>2</v>
      </c>
      <c r="G3" s="1" t="s">
        <v>44</v>
      </c>
      <c r="H3" s="1" t="s">
        <v>35</v>
      </c>
      <c r="I3" s="2" t="s">
        <v>34</v>
      </c>
    </row>
    <row r="4" spans="1:6" ht="15">
      <c r="A4" s="1">
        <v>3</v>
      </c>
      <c r="C4" s="1">
        <v>17</v>
      </c>
      <c r="D4" s="1">
        <v>17</v>
      </c>
      <c r="E4" s="1">
        <v>4</v>
      </c>
      <c r="F4" s="1">
        <v>4</v>
      </c>
    </row>
    <row r="5" spans="1:9" ht="90">
      <c r="A5" s="1">
        <v>4</v>
      </c>
      <c r="B5" s="1" t="s">
        <v>20</v>
      </c>
      <c r="C5" s="1">
        <v>22</v>
      </c>
      <c r="D5" s="1">
        <f t="shared" si="0"/>
        <v>27</v>
      </c>
      <c r="E5" s="1">
        <v>0</v>
      </c>
      <c r="F5" s="1">
        <v>0</v>
      </c>
      <c r="G5" s="1" t="str">
        <f aca="true" t="shared" si="1" ref="G5:G13">B5</f>
        <v>Deployment</v>
      </c>
      <c r="H5" s="1" t="s">
        <v>36</v>
      </c>
      <c r="I5" s="2" t="s">
        <v>39</v>
      </c>
    </row>
    <row r="6" spans="1:9" ht="135">
      <c r="A6" s="1">
        <v>5</v>
      </c>
      <c r="B6" s="1" t="s">
        <v>21</v>
      </c>
      <c r="C6" s="1">
        <v>30</v>
      </c>
      <c r="D6" s="1">
        <f t="shared" si="0"/>
        <v>35</v>
      </c>
      <c r="E6" s="1">
        <v>0</v>
      </c>
      <c r="F6" s="1">
        <v>0</v>
      </c>
      <c r="G6" s="1" t="str">
        <f t="shared" si="1"/>
        <v>Monitoring</v>
      </c>
      <c r="H6" s="1" t="s">
        <v>37</v>
      </c>
      <c r="I6" s="2" t="s">
        <v>40</v>
      </c>
    </row>
    <row r="7" spans="1:9" ht="90">
      <c r="A7" s="1">
        <v>6</v>
      </c>
      <c r="B7" s="1" t="s">
        <v>22</v>
      </c>
      <c r="C7" s="1">
        <v>38</v>
      </c>
      <c r="D7" s="1">
        <f t="shared" si="0"/>
        <v>43</v>
      </c>
      <c r="E7" s="1">
        <v>0</v>
      </c>
      <c r="F7" s="1">
        <v>0</v>
      </c>
      <c r="G7" s="1" t="str">
        <f t="shared" si="1"/>
        <v>Maintenance</v>
      </c>
      <c r="H7" s="1" t="s">
        <v>38</v>
      </c>
      <c r="I7" s="2" t="s">
        <v>41</v>
      </c>
    </row>
    <row r="8" spans="1:9" ht="105">
      <c r="A8" s="1">
        <v>7</v>
      </c>
      <c r="B8" s="1" t="s">
        <v>23</v>
      </c>
      <c r="C8" s="1">
        <v>22</v>
      </c>
      <c r="D8" s="1">
        <f t="shared" si="0"/>
        <v>27</v>
      </c>
      <c r="E8" s="1">
        <v>4</v>
      </c>
      <c r="F8" s="1">
        <v>4</v>
      </c>
      <c r="G8" s="1" t="str">
        <f t="shared" si="1"/>
        <v>Education</v>
      </c>
      <c r="H8" s="1" t="s">
        <v>45</v>
      </c>
      <c r="I8" s="2" t="s">
        <v>42</v>
      </c>
    </row>
    <row r="9" spans="1:9" ht="90">
      <c r="A9" s="1">
        <v>8</v>
      </c>
      <c r="B9" s="1" t="s">
        <v>24</v>
      </c>
      <c r="C9" s="1">
        <v>30</v>
      </c>
      <c r="D9" s="1">
        <f t="shared" si="0"/>
        <v>35</v>
      </c>
      <c r="E9" s="1">
        <v>4</v>
      </c>
      <c r="F9" s="1">
        <v>4</v>
      </c>
      <c r="G9" s="1" t="str">
        <f t="shared" si="1"/>
        <v>Measurement</v>
      </c>
      <c r="H9" s="1" t="s">
        <v>48</v>
      </c>
      <c r="I9" s="2" t="s">
        <v>47</v>
      </c>
    </row>
    <row r="10" spans="1:9" ht="90">
      <c r="A10" s="1">
        <v>9</v>
      </c>
      <c r="B10" s="1" t="s">
        <v>56</v>
      </c>
      <c r="C10" s="1">
        <v>38</v>
      </c>
      <c r="D10" s="1">
        <f t="shared" si="0"/>
        <v>43</v>
      </c>
      <c r="E10" s="1">
        <v>4</v>
      </c>
      <c r="F10" s="1">
        <v>4</v>
      </c>
      <c r="G10" s="1" t="s">
        <v>57</v>
      </c>
      <c r="H10" s="1" t="s">
        <v>49</v>
      </c>
      <c r="I10" s="2" t="s">
        <v>50</v>
      </c>
    </row>
    <row r="11" spans="1:9" ht="90">
      <c r="A11" s="1">
        <v>10</v>
      </c>
      <c r="B11" s="1" t="s">
        <v>25</v>
      </c>
      <c r="C11" s="1">
        <v>22</v>
      </c>
      <c r="D11" s="1">
        <f t="shared" si="0"/>
        <v>27</v>
      </c>
      <c r="E11" s="1">
        <v>8</v>
      </c>
      <c r="F11" s="1">
        <v>8</v>
      </c>
      <c r="G11" s="1" t="str">
        <f t="shared" si="1"/>
        <v>Communications</v>
      </c>
      <c r="H11" s="1" t="s">
        <v>51</v>
      </c>
      <c r="I11" s="2" t="s">
        <v>46</v>
      </c>
    </row>
    <row r="12" spans="1:9" ht="105">
      <c r="A12" s="1">
        <v>11</v>
      </c>
      <c r="B12" s="1" t="s">
        <v>26</v>
      </c>
      <c r="C12" s="1">
        <v>30</v>
      </c>
      <c r="D12" s="1">
        <f t="shared" si="0"/>
        <v>35</v>
      </c>
      <c r="E12" s="1">
        <v>8</v>
      </c>
      <c r="F12" s="1">
        <v>8</v>
      </c>
      <c r="G12" s="1" t="str">
        <f t="shared" si="1"/>
        <v>Engagement</v>
      </c>
      <c r="H12" s="1" t="s">
        <v>52</v>
      </c>
      <c r="I12" s="2" t="s">
        <v>53</v>
      </c>
    </row>
    <row r="13" spans="1:9" ht="90">
      <c r="A13" s="1">
        <v>12</v>
      </c>
      <c r="B13" s="1" t="s">
        <v>27</v>
      </c>
      <c r="C13" s="1">
        <v>38</v>
      </c>
      <c r="D13" s="1">
        <f t="shared" si="0"/>
        <v>43</v>
      </c>
      <c r="E13" s="1">
        <v>8</v>
      </c>
      <c r="F13" s="1">
        <v>8</v>
      </c>
      <c r="G13" s="1" t="str">
        <f t="shared" si="1"/>
        <v>Support</v>
      </c>
      <c r="H13" s="1" t="s">
        <v>54</v>
      </c>
      <c r="I13" s="2" t="s">
        <v>55</v>
      </c>
    </row>
  </sheetData>
  <hyperlinks>
    <hyperlink ref="I3" r:id="rId1" display="https://help.tableau.com/current/blueprint/en-gb/bp_team.htm"/>
    <hyperlink ref="I5" r:id="rId2" display="https://help.tableau.com/current/blueprint/en-gb/bp_deployment.htm"/>
    <hyperlink ref="I6" r:id="rId3" display="https://help.tableau.com/current/blueprint/en-gb/bp_monitoring.htm"/>
    <hyperlink ref="I7" r:id="rId4" display="https://help.tableau.com/current/blueprint/en-gb/bp_maintenance.htm"/>
    <hyperlink ref="I8" r:id="rId5" display="https://help.tableau.com/current/blueprint/en-gb/bp_education.htm"/>
    <hyperlink ref="I9" r:id="rId6" display="https://help.tableau.com/current/blueprint/en-gb/bp_measure_user_engagement.htm"/>
    <hyperlink ref="I10" r:id="rId7" display="https://help.tableau.com/current/blueprint/en-gb/bp_analytics_best_practices_in_tableau.htm"/>
    <hyperlink ref="I11" r:id="rId8" display="https://help.tableau.com/current/blueprint/en-gb/bp_communications.htm"/>
    <hyperlink ref="I12" r:id="rId9" display="https://help.tableau.com/current/blueprint/en-gb/bp_community_engagement.htm"/>
    <hyperlink ref="I13" r:id="rId10" display="https://help.tableau.com/current/blueprint/en-gb/bp_support_processes.htm"/>
    <hyperlink ref="I2" r:id="rId11" display="https://help.tableau.com/current/blueprint/en-gb/bp_discovery_process.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227E7-4D17-4BEC-931A-9F50F1470784}">
  <dimension ref="A1:G12"/>
  <sheetViews>
    <sheetView workbookViewId="0" topLeftCell="A1">
      <selection activeCell="J7" sqref="J7"/>
    </sheetView>
  </sheetViews>
  <sheetFormatPr defaultColWidth="9.140625" defaultRowHeight="15"/>
  <cols>
    <col min="1" max="1" width="6.8515625" style="0" customWidth="1"/>
    <col min="5" max="5" width="10.28125" style="0" bestFit="1" customWidth="1"/>
  </cols>
  <sheetData>
    <row r="1" spans="1:7" ht="15">
      <c r="A1" t="s">
        <v>1</v>
      </c>
      <c r="B1" t="s">
        <v>7</v>
      </c>
      <c r="C1" t="s">
        <v>8</v>
      </c>
      <c r="D1" t="s">
        <v>3</v>
      </c>
      <c r="E1" t="s">
        <v>4</v>
      </c>
      <c r="F1" t="s">
        <v>5</v>
      </c>
      <c r="G1" t="s">
        <v>6</v>
      </c>
    </row>
    <row r="2" spans="1:7" ht="15">
      <c r="A2" t="s">
        <v>9</v>
      </c>
      <c r="B2">
        <v>1</v>
      </c>
      <c r="C2">
        <v>2</v>
      </c>
      <c r="D2">
        <f>VLOOKUP(B2,Items!$A$1:$F$100,4,FALSE)</f>
        <v>5</v>
      </c>
      <c r="E2">
        <f>VLOOKUP(C2,Items!$A$1:$F$100,3,FALSE)</f>
        <v>8</v>
      </c>
      <c r="F2">
        <f>VLOOKUP(B2,Items!$A$1:$F$100,6,FALSE)</f>
        <v>2</v>
      </c>
      <c r="G2">
        <f>VLOOKUP(C2,Items!$A$1:$F$100,5,FALSE)</f>
        <v>2</v>
      </c>
    </row>
    <row r="3" spans="1:7" ht="15">
      <c r="A3" t="s">
        <v>10</v>
      </c>
      <c r="B3">
        <v>2</v>
      </c>
      <c r="C3">
        <v>3</v>
      </c>
      <c r="D3">
        <f>VLOOKUP(B3,Items!$A$1:$F$100,4,FALSE)</f>
        <v>13</v>
      </c>
      <c r="E3">
        <f>VLOOKUP(C3,Items!$A$1:$F$100,3,FALSE)</f>
        <v>17</v>
      </c>
      <c r="F3">
        <f>VLOOKUP(B3,Items!$A$1:$F$100,6,FALSE)</f>
        <v>2</v>
      </c>
      <c r="G3">
        <f>VLOOKUP(C3,Items!$A$1:$F$100,5,FALSE)</f>
        <v>4</v>
      </c>
    </row>
    <row r="4" spans="1:7" ht="15">
      <c r="A4" t="s">
        <v>11</v>
      </c>
      <c r="B4">
        <v>3</v>
      </c>
      <c r="C4">
        <v>4</v>
      </c>
      <c r="D4">
        <f>VLOOKUP(B4,Items!$A$1:$F$100,4,FALSE)</f>
        <v>17</v>
      </c>
      <c r="E4">
        <f>VLOOKUP(C4,Items!$A$1:$F$100,3,FALSE)</f>
        <v>22</v>
      </c>
      <c r="F4">
        <f>VLOOKUP(B4,Items!$A$1:$F$100,6,FALSE)</f>
        <v>4</v>
      </c>
      <c r="G4">
        <f>VLOOKUP(C4,Items!$A$1:$F$100,5,FALSE)</f>
        <v>0</v>
      </c>
    </row>
    <row r="5" spans="1:7" ht="15">
      <c r="A5" t="s">
        <v>12</v>
      </c>
      <c r="B5">
        <v>3</v>
      </c>
      <c r="C5">
        <v>7</v>
      </c>
      <c r="D5">
        <f>VLOOKUP(B5,Items!$A$1:$F$100,4,FALSE)</f>
        <v>17</v>
      </c>
      <c r="E5">
        <f>VLOOKUP(C5,Items!$A$1:$F$100,3,FALSE)</f>
        <v>22</v>
      </c>
      <c r="F5">
        <f>VLOOKUP(B5,Items!$A$1:$F$100,6,FALSE)</f>
        <v>4</v>
      </c>
      <c r="G5">
        <f>VLOOKUP(C5,Items!$A$1:$F$100,5,FALSE)</f>
        <v>4</v>
      </c>
    </row>
    <row r="6" spans="1:7" ht="15">
      <c r="A6" t="s">
        <v>13</v>
      </c>
      <c r="B6">
        <v>3</v>
      </c>
      <c r="C6">
        <v>10</v>
      </c>
      <c r="D6">
        <f>VLOOKUP(B6,Items!$A$1:$F$100,4,FALSE)</f>
        <v>17</v>
      </c>
      <c r="E6">
        <f>VLOOKUP(C6,Items!$A$1:$F$100,3,FALSE)</f>
        <v>22</v>
      </c>
      <c r="F6">
        <f>VLOOKUP(B6,Items!$A$1:$F$100,6,FALSE)</f>
        <v>4</v>
      </c>
      <c r="G6">
        <f>VLOOKUP(C6,Items!$A$1:$F$100,5,FALSE)</f>
        <v>8</v>
      </c>
    </row>
    <row r="7" spans="1:7" ht="15">
      <c r="A7" t="s">
        <v>14</v>
      </c>
      <c r="B7">
        <v>4</v>
      </c>
      <c r="C7">
        <v>5</v>
      </c>
      <c r="D7">
        <f>VLOOKUP(B7,Items!$A$1:$F$100,4,FALSE)</f>
        <v>27</v>
      </c>
      <c r="E7">
        <f>VLOOKUP(C7,Items!$A$1:$F$100,3,FALSE)</f>
        <v>30</v>
      </c>
      <c r="F7">
        <f>VLOOKUP(B7,Items!$A$1:$F$100,6,FALSE)</f>
        <v>0</v>
      </c>
      <c r="G7">
        <f>VLOOKUP(C7,Items!$A$1:$F$100,5,FALSE)</f>
        <v>0</v>
      </c>
    </row>
    <row r="8" spans="1:7" ht="15">
      <c r="A8" t="s">
        <v>15</v>
      </c>
      <c r="B8">
        <v>5</v>
      </c>
      <c r="C8">
        <v>6</v>
      </c>
      <c r="D8">
        <f>VLOOKUP(B8,Items!$A$1:$F$100,4,FALSE)</f>
        <v>35</v>
      </c>
      <c r="E8">
        <f>VLOOKUP(C8,Items!$A$1:$F$100,3,FALSE)</f>
        <v>38</v>
      </c>
      <c r="F8">
        <f>VLOOKUP(B8,Items!$A$1:$F$100,6,FALSE)</f>
        <v>0</v>
      </c>
      <c r="G8">
        <f>VLOOKUP(C8,Items!$A$1:$F$100,5,FALSE)</f>
        <v>0</v>
      </c>
    </row>
    <row r="9" spans="1:7" ht="15">
      <c r="A9" t="s">
        <v>16</v>
      </c>
      <c r="B9">
        <v>7</v>
      </c>
      <c r="C9">
        <v>8</v>
      </c>
      <c r="D9">
        <f>VLOOKUP(B9,Items!$A$1:$F$100,4,FALSE)</f>
        <v>27</v>
      </c>
      <c r="E9">
        <f>VLOOKUP(C9,Items!$A$1:$F$100,3,FALSE)</f>
        <v>30</v>
      </c>
      <c r="F9">
        <f>VLOOKUP(B9,Items!$A$1:$F$100,6,FALSE)</f>
        <v>4</v>
      </c>
      <c r="G9">
        <f>VLOOKUP(C9,Items!$A$1:$F$100,5,FALSE)</f>
        <v>4</v>
      </c>
    </row>
    <row r="10" spans="1:7" ht="15">
      <c r="A10" t="s">
        <v>17</v>
      </c>
      <c r="B10">
        <v>8</v>
      </c>
      <c r="C10">
        <v>9</v>
      </c>
      <c r="D10">
        <f>VLOOKUP(B10,Items!$A$1:$F$100,4,FALSE)</f>
        <v>35</v>
      </c>
      <c r="E10">
        <f>VLOOKUP(C10,Items!$A$1:$F$100,3,FALSE)</f>
        <v>38</v>
      </c>
      <c r="F10">
        <f>VLOOKUP(B10,Items!$A$1:$F$100,6,FALSE)</f>
        <v>4</v>
      </c>
      <c r="G10">
        <f>VLOOKUP(C10,Items!$A$1:$F$100,5,FALSE)</f>
        <v>4</v>
      </c>
    </row>
    <row r="11" spans="1:7" ht="15">
      <c r="A11" t="s">
        <v>18</v>
      </c>
      <c r="B11">
        <v>10</v>
      </c>
      <c r="C11">
        <v>11</v>
      </c>
      <c r="D11">
        <f>VLOOKUP(B11,Items!$A$1:$F$100,4,FALSE)</f>
        <v>27</v>
      </c>
      <c r="E11">
        <f>VLOOKUP(C11,Items!$A$1:$F$100,3,FALSE)</f>
        <v>30</v>
      </c>
      <c r="F11">
        <f>VLOOKUP(B11,Items!$A$1:$F$100,6,FALSE)</f>
        <v>8</v>
      </c>
      <c r="G11">
        <f>VLOOKUP(C11,Items!$A$1:$F$100,5,FALSE)</f>
        <v>8</v>
      </c>
    </row>
    <row r="12" spans="1:7" ht="15">
      <c r="A12" t="s">
        <v>19</v>
      </c>
      <c r="B12">
        <v>11</v>
      </c>
      <c r="C12">
        <v>12</v>
      </c>
      <c r="D12">
        <f>VLOOKUP(B12,Items!$A$1:$F$100,4,FALSE)</f>
        <v>35</v>
      </c>
      <c r="E12">
        <f>VLOOKUP(C12,Items!$A$1:$F$100,3,FALSE)</f>
        <v>38</v>
      </c>
      <c r="F12">
        <f>VLOOKUP(B12,Items!$A$1:$F$100,6,FALSE)</f>
        <v>8</v>
      </c>
      <c r="G12">
        <f>VLOOKUP(C12,Items!$A$1:$F$100,5,FALSE)</f>
        <v>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C850A-45A4-4E09-94F4-8F14AD527515}">
  <dimension ref="A1:A3"/>
  <sheetViews>
    <sheetView workbookViewId="0" topLeftCell="A1">
      <selection activeCell="B32" sqref="B32"/>
    </sheetView>
  </sheetViews>
  <sheetFormatPr defaultColWidth="9.140625" defaultRowHeight="15"/>
  <sheetData>
    <row r="1" ht="15">
      <c r="A1" t="s">
        <v>0</v>
      </c>
    </row>
    <row r="2" ht="15">
      <c r="A2">
        <v>0</v>
      </c>
    </row>
    <row r="3" ht="15">
      <c r="A3">
        <v>100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Toan Hoang</dc:creator>
  <cp:keywords/>
  <dc:description/>
  <cp:lastModifiedBy>Toan Hoang</cp:lastModifiedBy>
  <dcterms:created xsi:type="dcterms:W3CDTF">2015-06-05T18:17:20Z</dcterms:created>
  <dcterms:modified xsi:type="dcterms:W3CDTF">2021-06-17T21:58:55Z</dcterms:modified>
  <cp:category/>
  <cp:version/>
  <cp:contentType/>
  <cp:contentStatus/>
</cp:coreProperties>
</file>